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G33" i="1" l="1"/>
  <c r="F33" i="1"/>
  <c r="G41" i="1"/>
  <c r="G40" i="1"/>
  <c r="G39" i="1"/>
  <c r="G38" i="1"/>
  <c r="G37" i="1"/>
  <c r="G35" i="1"/>
  <c r="G34" i="1"/>
  <c r="F34" i="1"/>
  <c r="F58" i="1" l="1"/>
  <c r="G54" i="1"/>
  <c r="F54" i="1"/>
  <c r="G55" i="1"/>
  <c r="F55" i="1"/>
  <c r="E55" i="1"/>
  <c r="G57" i="1"/>
  <c r="G47" i="1"/>
  <c r="F47" i="1"/>
  <c r="G48" i="1"/>
  <c r="F48" i="1"/>
  <c r="G51" i="1"/>
  <c r="G50" i="1"/>
  <c r="G49" i="1"/>
  <c r="E33" i="1" l="1"/>
  <c r="E58" i="1"/>
  <c r="E54" i="1"/>
  <c r="E47" i="1"/>
  <c r="E48" i="1"/>
  <c r="F43" i="1" l="1"/>
  <c r="E43" i="1" l="1"/>
  <c r="E34" i="1"/>
  <c r="E23" i="1"/>
  <c r="F23" i="1"/>
  <c r="G24" i="1"/>
  <c r="F26" i="1" l="1"/>
  <c r="E26" i="1"/>
  <c r="E22" i="1" s="1"/>
  <c r="G31" i="1"/>
  <c r="G30" i="1"/>
  <c r="G29" i="1"/>
  <c r="F13" i="1"/>
  <c r="F11" i="1" s="1"/>
  <c r="F16" i="1" s="1"/>
  <c r="E13" i="1"/>
  <c r="E11" i="1" s="1"/>
  <c r="E16" i="1" s="1"/>
  <c r="G26" i="1" l="1"/>
  <c r="F22" i="1"/>
  <c r="G16" i="1"/>
  <c r="G22" i="1"/>
</calcChain>
</file>

<file path=xl/sharedStrings.xml><?xml version="1.0" encoding="utf-8"?>
<sst xmlns="http://schemas.openxmlformats.org/spreadsheetml/2006/main" count="60" uniqueCount="48">
  <si>
    <t>9.</t>
  </si>
  <si>
    <t xml:space="preserve">Wykaz zrealizowanych dochodów i wydatków na realizację zadań określonych </t>
  </si>
  <si>
    <t xml:space="preserve">w gminnym programie profilaktyki  </t>
  </si>
  <si>
    <t xml:space="preserve">PLAN   DOCHODÓW </t>
  </si>
  <si>
    <t xml:space="preserve">dz. </t>
  </si>
  <si>
    <t>rozd.</t>
  </si>
  <si>
    <t>par.</t>
  </si>
  <si>
    <t xml:space="preserve">treść </t>
  </si>
  <si>
    <t xml:space="preserve">Plan w złotych </t>
  </si>
  <si>
    <t xml:space="preserve">wykonanie </t>
  </si>
  <si>
    <t xml:space="preserve">% realizacji planu </t>
  </si>
  <si>
    <t xml:space="preserve">Dochody od osób prawnych , </t>
  </si>
  <si>
    <t xml:space="preserve">osób fizycznych ….. </t>
  </si>
  <si>
    <t>wpływy z innych opłat …</t>
  </si>
  <si>
    <t>wpływy z opłat za zezwolenia</t>
  </si>
  <si>
    <t xml:space="preserve">na sprzedaz alkoholu </t>
  </si>
  <si>
    <t xml:space="preserve">razem dochody </t>
  </si>
  <si>
    <t xml:space="preserve">PLAN    WYDATKÓW </t>
  </si>
  <si>
    <t xml:space="preserve">wykonanie w zł </t>
  </si>
  <si>
    <t xml:space="preserve">ochrona zdrowia </t>
  </si>
  <si>
    <t xml:space="preserve">zwalczanie narkomanii </t>
  </si>
  <si>
    <t xml:space="preserve">zakup usług pozostałych </t>
  </si>
  <si>
    <t>przeciwdziałanie alkoholizmowi</t>
  </si>
  <si>
    <t xml:space="preserve">składki na ubezpieczenie społeczne </t>
  </si>
  <si>
    <t xml:space="preserve">składki na Fundusz Pracy </t>
  </si>
  <si>
    <t xml:space="preserve">wynagrodzenia bezosobowe </t>
  </si>
  <si>
    <t xml:space="preserve">zakup materiałów i wyposażenia </t>
  </si>
  <si>
    <t xml:space="preserve">zakup środków żywnosci </t>
  </si>
  <si>
    <t>zakup usług pozostałych</t>
  </si>
  <si>
    <t xml:space="preserve">Pomoc społeczna </t>
  </si>
  <si>
    <t xml:space="preserve">centra integracji społecznej </t>
  </si>
  <si>
    <t>dotacja podmiotowa z budzetu …</t>
  </si>
  <si>
    <t xml:space="preserve">Edukacyjna opieka wychowawcza </t>
  </si>
  <si>
    <t>kolonie i obozy oraz inne formy ….</t>
  </si>
  <si>
    <t xml:space="preserve">zakup materiałow i wyposażenia </t>
  </si>
  <si>
    <t>zakup art.żywnościowych</t>
  </si>
  <si>
    <t xml:space="preserve">kultura fizyczna i sport </t>
  </si>
  <si>
    <t xml:space="preserve">pozostała działalność </t>
  </si>
  <si>
    <t xml:space="preserve">Razem </t>
  </si>
  <si>
    <t>na 31.12.2014</t>
  </si>
  <si>
    <t xml:space="preserve">  % realizacji planu </t>
  </si>
  <si>
    <t>i rozwiązywania problemów alkoholowych i narkomanii w roku 2014</t>
  </si>
  <si>
    <t xml:space="preserve">wspieranie rodziny </t>
  </si>
  <si>
    <t>składki na ubezpiecz. Społeczne</t>
  </si>
  <si>
    <t>zakup środków żywności</t>
  </si>
  <si>
    <t>zakup pomocy naukowych, dydakt</t>
  </si>
  <si>
    <t xml:space="preserve">            strona  54</t>
  </si>
  <si>
    <t xml:space="preserve">            strona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</si>
</sst>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8" fontId="0" fillId="0" borderId="14" xfId="0" applyNumberFormat="1" applyBorder="1"/>
    <xf numFmtId="8" fontId="0" fillId="0" borderId="1" xfId="0" applyNumberFormat="1" applyBorder="1"/>
    <xf numFmtId="8" fontId="0" fillId="0" borderId="13" xfId="0" applyNumberForma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1" fillId="0" borderId="2" xfId="0" applyFont="1" applyBorder="1"/>
    <xf numFmtId="0" fontId="1" fillId="0" borderId="3" xfId="0" applyFont="1" applyBorder="1"/>
    <xf numFmtId="8" fontId="3" fillId="0" borderId="13" xfId="0" applyNumberFormat="1" applyFont="1" applyBorder="1"/>
    <xf numFmtId="8" fontId="3" fillId="0" borderId="14" xfId="0" applyNumberFormat="1" applyFont="1" applyBorder="1"/>
    <xf numFmtId="0" fontId="4" fillId="0" borderId="15" xfId="0" applyFont="1" applyBorder="1"/>
    <xf numFmtId="0" fontId="1" fillId="0" borderId="1" xfId="0" applyFont="1" applyBorder="1"/>
    <xf numFmtId="8" fontId="1" fillId="0" borderId="1" xfId="0" applyNumberFormat="1" applyFont="1" applyBorder="1"/>
    <xf numFmtId="2" fontId="1" fillId="0" borderId="4" xfId="0" applyNumberFormat="1" applyFont="1" applyBorder="1"/>
    <xf numFmtId="2" fontId="0" fillId="0" borderId="7" xfId="0" applyNumberFormat="1" applyBorder="1"/>
    <xf numFmtId="2" fontId="0" fillId="0" borderId="9" xfId="0" applyNumberFormat="1" applyBorder="1"/>
    <xf numFmtId="44" fontId="0" fillId="0" borderId="14" xfId="1" applyFont="1" applyBorder="1"/>
    <xf numFmtId="0" fontId="6" fillId="0" borderId="13" xfId="0" applyFont="1" applyBorder="1"/>
    <xf numFmtId="0" fontId="6" fillId="0" borderId="2" xfId="0" applyFont="1" applyBorder="1"/>
    <xf numFmtId="0" fontId="6" fillId="0" borderId="1" xfId="0" applyFont="1" applyBorder="1"/>
    <xf numFmtId="0" fontId="6" fillId="0" borderId="3" xfId="0" applyFont="1" applyBorder="1"/>
    <xf numFmtId="8" fontId="6" fillId="0" borderId="1" xfId="0" applyNumberFormat="1" applyFont="1" applyBorder="1"/>
    <xf numFmtId="0" fontId="6" fillId="0" borderId="0" xfId="0" applyFont="1"/>
    <xf numFmtId="0" fontId="6" fillId="0" borderId="4" xfId="0" applyFont="1" applyBorder="1"/>
    <xf numFmtId="0" fontId="6" fillId="0" borderId="14" xfId="0" applyFont="1" applyBorder="1"/>
    <xf numFmtId="8" fontId="6" fillId="0" borderId="3" xfId="0" applyNumberFormat="1" applyFont="1" applyBorder="1"/>
    <xf numFmtId="2" fontId="6" fillId="0" borderId="4" xfId="0" applyNumberFormat="1" applyFont="1" applyBorder="1"/>
    <xf numFmtId="44" fontId="6" fillId="0" borderId="1" xfId="0" applyNumberFormat="1" applyFont="1" applyBorder="1"/>
    <xf numFmtId="8" fontId="0" fillId="0" borderId="15" xfId="0" applyNumberFormat="1" applyBorder="1"/>
    <xf numFmtId="8" fontId="7" fillId="0" borderId="3" xfId="0" applyNumberFormat="1" applyFont="1" applyBorder="1"/>
    <xf numFmtId="0" fontId="6" fillId="0" borderId="5" xfId="0" applyFont="1" applyBorder="1"/>
    <xf numFmtId="8" fontId="0" fillId="0" borderId="5" xfId="0" applyNumberFormat="1" applyBorder="1"/>
    <xf numFmtId="8" fontId="0" fillId="0" borderId="8" xfId="0" applyNumberFormat="1" applyBorder="1"/>
    <xf numFmtId="0" fontId="8" fillId="0" borderId="2" xfId="0" applyFont="1" applyBorder="1"/>
    <xf numFmtId="0" fontId="8" fillId="0" borderId="3" xfId="0" applyFont="1" applyBorder="1"/>
    <xf numFmtId="0" fontId="8" fillId="0" borderId="1" xfId="0" applyFont="1" applyBorder="1"/>
    <xf numFmtId="8" fontId="8" fillId="0" borderId="1" xfId="0" applyNumberFormat="1" applyFont="1" applyBorder="1"/>
    <xf numFmtId="0" fontId="8" fillId="0" borderId="0" xfId="0" applyFont="1"/>
    <xf numFmtId="8" fontId="8" fillId="0" borderId="3" xfId="0" applyNumberFormat="1" applyFont="1" applyBorder="1"/>
    <xf numFmtId="2" fontId="0" fillId="0" borderId="13" xfId="0" applyNumberFormat="1" applyBorder="1"/>
    <xf numFmtId="2" fontId="0" fillId="0" borderId="14" xfId="0" applyNumberFormat="1" applyBorder="1"/>
    <xf numFmtId="2" fontId="6" fillId="0" borderId="13" xfId="0" applyNumberFormat="1" applyFont="1" applyBorder="1"/>
    <xf numFmtId="2" fontId="8" fillId="0" borderId="4" xfId="0" applyNumberFormat="1" applyFont="1" applyBorder="1"/>
    <xf numFmtId="2" fontId="6" fillId="0" borderId="1" xfId="0" applyNumberFormat="1" applyFont="1" applyBorder="1"/>
    <xf numFmtId="2" fontId="8" fillId="0" borderId="1" xfId="0" applyNumberFormat="1" applyFont="1" applyBorder="1"/>
    <xf numFmtId="44" fontId="8" fillId="0" borderId="3" xfId="0" applyNumberFormat="1" applyFont="1" applyBorder="1"/>
    <xf numFmtId="0" fontId="9" fillId="0" borderId="0" xfId="0" applyFont="1"/>
    <xf numFmtId="0" fontId="0" fillId="0" borderId="13" xfId="0" applyFill="1" applyBorder="1"/>
    <xf numFmtId="0" fontId="0" fillId="0" borderId="14" xfId="0" applyFill="1" applyBorder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8"/>
  <sheetViews>
    <sheetView tabSelected="1" topLeftCell="A22" workbookViewId="0">
      <selection activeCell="Q49" sqref="Q49"/>
    </sheetView>
  </sheetViews>
  <sheetFormatPr defaultRowHeight="15" x14ac:dyDescent="0.25"/>
  <cols>
    <col min="1" max="1" width="6.28515625" customWidth="1"/>
    <col min="4" max="4" width="30.7109375" customWidth="1"/>
    <col min="5" max="5" width="15.5703125" customWidth="1"/>
    <col min="6" max="6" width="16.7109375" customWidth="1"/>
    <col min="7" max="7" width="18" customWidth="1"/>
  </cols>
  <sheetData>
    <row r="3" spans="1:7" x14ac:dyDescent="0.25">
      <c r="A3" s="1" t="s">
        <v>0</v>
      </c>
      <c r="B3" s="1" t="s">
        <v>1</v>
      </c>
      <c r="C3" s="1"/>
      <c r="D3" s="1"/>
      <c r="E3" s="1"/>
      <c r="F3" s="1"/>
      <c r="G3" s="1"/>
    </row>
    <row r="4" spans="1:7" x14ac:dyDescent="0.25">
      <c r="A4" s="1"/>
      <c r="B4" s="1" t="s">
        <v>2</v>
      </c>
      <c r="C4" s="1"/>
      <c r="D4" s="1"/>
      <c r="E4" s="1"/>
      <c r="F4" s="1"/>
      <c r="G4" s="1"/>
    </row>
    <row r="5" spans="1:7" x14ac:dyDescent="0.25">
      <c r="A5" s="1"/>
      <c r="B5" s="1" t="s">
        <v>41</v>
      </c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8" spans="1:7" x14ac:dyDescent="0.25">
      <c r="A8" s="15"/>
      <c r="B8" s="22" t="s">
        <v>3</v>
      </c>
      <c r="C8" s="22"/>
      <c r="D8" s="22"/>
      <c r="E8" s="6"/>
      <c r="F8" s="6"/>
      <c r="G8" s="7"/>
    </row>
    <row r="9" spans="1:7" x14ac:dyDescent="0.25">
      <c r="A9" s="5" t="s">
        <v>4</v>
      </c>
      <c r="B9" s="15" t="s">
        <v>5</v>
      </c>
      <c r="C9" s="15" t="s">
        <v>6</v>
      </c>
      <c r="D9" s="6" t="s">
        <v>7</v>
      </c>
      <c r="E9" s="15" t="s">
        <v>8</v>
      </c>
      <c r="F9" s="15" t="s">
        <v>9</v>
      </c>
      <c r="G9" s="7" t="s">
        <v>10</v>
      </c>
    </row>
    <row r="10" spans="1:7" x14ac:dyDescent="0.25">
      <c r="A10" s="11"/>
      <c r="B10" s="17"/>
      <c r="C10" s="17"/>
      <c r="D10" s="12"/>
      <c r="E10" s="17"/>
      <c r="F10" s="17" t="s">
        <v>39</v>
      </c>
      <c r="G10" s="13"/>
    </row>
    <row r="11" spans="1:7" x14ac:dyDescent="0.25">
      <c r="A11" s="16">
        <v>756</v>
      </c>
      <c r="B11" s="9"/>
      <c r="C11" s="16"/>
      <c r="D11" s="9" t="s">
        <v>11</v>
      </c>
      <c r="E11" s="18">
        <f>SUM(E13)</f>
        <v>114300</v>
      </c>
      <c r="F11" s="18">
        <f>SUM(F13)</f>
        <v>115615.19</v>
      </c>
      <c r="G11" s="36"/>
    </row>
    <row r="12" spans="1:7" x14ac:dyDescent="0.25">
      <c r="A12" s="17"/>
      <c r="B12" s="12"/>
      <c r="C12" s="17"/>
      <c r="D12" s="12" t="s">
        <v>12</v>
      </c>
      <c r="E12" s="17"/>
      <c r="F12" s="17"/>
      <c r="G12" s="13"/>
    </row>
    <row r="13" spans="1:7" x14ac:dyDescent="0.25">
      <c r="A13" s="14"/>
      <c r="B13" s="3">
        <v>75618</v>
      </c>
      <c r="C13" s="14"/>
      <c r="D13" s="3" t="s">
        <v>13</v>
      </c>
      <c r="E13" s="19">
        <f>SUM(E14)</f>
        <v>114300</v>
      </c>
      <c r="F13" s="19">
        <f>SUM(F14)</f>
        <v>115615.19</v>
      </c>
      <c r="G13" s="4"/>
    </row>
    <row r="14" spans="1:7" x14ac:dyDescent="0.25">
      <c r="A14" s="15"/>
      <c r="B14" s="6"/>
      <c r="C14" s="15">
        <v>480</v>
      </c>
      <c r="D14" s="6" t="s">
        <v>14</v>
      </c>
      <c r="E14" s="20">
        <v>114300</v>
      </c>
      <c r="F14" s="20">
        <v>115615.19</v>
      </c>
      <c r="G14" s="35"/>
    </row>
    <row r="15" spans="1:7" x14ac:dyDescent="0.25">
      <c r="A15" s="16"/>
      <c r="B15" s="9"/>
      <c r="C15" s="17"/>
      <c r="D15" s="9" t="s">
        <v>15</v>
      </c>
      <c r="E15" s="16"/>
      <c r="F15" s="16"/>
      <c r="G15" s="10"/>
    </row>
    <row r="16" spans="1:7" x14ac:dyDescent="0.25">
      <c r="A16" s="32"/>
      <c r="B16" s="28"/>
      <c r="C16" s="32"/>
      <c r="D16" s="28" t="s">
        <v>16</v>
      </c>
      <c r="E16" s="33">
        <f>SUM(E11)</f>
        <v>114300</v>
      </c>
      <c r="F16" s="33">
        <f>SUM(F11)</f>
        <v>115615.19</v>
      </c>
      <c r="G16" s="34">
        <f>F16/E16%</f>
        <v>101.15064741907261</v>
      </c>
    </row>
    <row r="18" spans="1:7" x14ac:dyDescent="0.25">
      <c r="A18" s="21"/>
      <c r="B18" s="22" t="s">
        <v>17</v>
      </c>
      <c r="C18" s="22"/>
      <c r="D18" s="22"/>
      <c r="E18" s="22"/>
      <c r="F18" s="22"/>
      <c r="G18" s="23"/>
    </row>
    <row r="19" spans="1:7" x14ac:dyDescent="0.25">
      <c r="A19" s="24"/>
      <c r="B19" s="25"/>
      <c r="C19" s="25"/>
      <c r="D19" s="25"/>
      <c r="E19" s="25"/>
      <c r="F19" s="25"/>
      <c r="G19" s="26"/>
    </row>
    <row r="20" spans="1:7" x14ac:dyDescent="0.25">
      <c r="A20" s="5" t="s">
        <v>4</v>
      </c>
      <c r="B20" s="15" t="s">
        <v>5</v>
      </c>
      <c r="C20" s="15" t="s">
        <v>6</v>
      </c>
      <c r="D20" s="6" t="s">
        <v>7</v>
      </c>
      <c r="E20" s="15" t="s">
        <v>8</v>
      </c>
      <c r="F20" s="15" t="s">
        <v>18</v>
      </c>
      <c r="G20" s="7" t="s">
        <v>40</v>
      </c>
    </row>
    <row r="21" spans="1:7" x14ac:dyDescent="0.25">
      <c r="A21" s="11"/>
      <c r="B21" s="17"/>
      <c r="C21" s="17"/>
      <c r="D21" s="12"/>
      <c r="E21" s="17"/>
      <c r="F21" s="17" t="s">
        <v>39</v>
      </c>
      <c r="G21" s="13"/>
    </row>
    <row r="22" spans="1:7" s="58" customFormat="1" x14ac:dyDescent="0.25">
      <c r="A22" s="54">
        <v>851</v>
      </c>
      <c r="B22" s="55"/>
      <c r="C22" s="55"/>
      <c r="D22" s="55" t="s">
        <v>19</v>
      </c>
      <c r="E22" s="57">
        <f>SUM(E23,E26)</f>
        <v>11977</v>
      </c>
      <c r="F22" s="57">
        <f>SUM(F23,F26)</f>
        <v>11958.3</v>
      </c>
      <c r="G22" s="63">
        <f>F22/E22%</f>
        <v>99.843867412540703</v>
      </c>
    </row>
    <row r="23" spans="1:7" s="43" customFormat="1" x14ac:dyDescent="0.25">
      <c r="A23" s="38"/>
      <c r="B23" s="44">
        <v>85153</v>
      </c>
      <c r="C23" s="40"/>
      <c r="D23" s="41" t="s">
        <v>20</v>
      </c>
      <c r="E23" s="42">
        <f>SUM(E24)</f>
        <v>1110</v>
      </c>
      <c r="F23" s="42">
        <f>SUM(F24)</f>
        <v>1110</v>
      </c>
      <c r="G23" s="44">
        <v>100</v>
      </c>
    </row>
    <row r="24" spans="1:7" x14ac:dyDescent="0.25">
      <c r="A24" s="16"/>
      <c r="B24" s="10"/>
      <c r="C24" s="16">
        <v>4300</v>
      </c>
      <c r="D24" s="15" t="s">
        <v>21</v>
      </c>
      <c r="E24" s="20">
        <v>1110</v>
      </c>
      <c r="F24" s="20">
        <v>1110</v>
      </c>
      <c r="G24" s="7">
        <f>F24/E24%</f>
        <v>100</v>
      </c>
    </row>
    <row r="25" spans="1:7" x14ac:dyDescent="0.25">
      <c r="A25" s="17"/>
      <c r="B25" s="13"/>
      <c r="C25" s="17"/>
      <c r="D25" s="17"/>
      <c r="E25" s="17"/>
      <c r="F25" s="17"/>
      <c r="G25" s="13"/>
    </row>
    <row r="26" spans="1:7" s="43" customFormat="1" x14ac:dyDescent="0.25">
      <c r="A26" s="45"/>
      <c r="B26" s="39">
        <v>85154</v>
      </c>
      <c r="C26" s="41"/>
      <c r="D26" s="41" t="s">
        <v>22</v>
      </c>
      <c r="E26" s="46">
        <f>SUM(E27:E31)</f>
        <v>10867</v>
      </c>
      <c r="F26" s="46">
        <f>SUM(F27:F31)</f>
        <v>10848.3</v>
      </c>
      <c r="G26" s="47">
        <f>F26/E26%</f>
        <v>99.827919388975786</v>
      </c>
    </row>
    <row r="27" spans="1:7" x14ac:dyDescent="0.25">
      <c r="A27" s="16"/>
      <c r="B27" s="5"/>
      <c r="C27" s="15">
        <v>4110</v>
      </c>
      <c r="D27" s="6" t="s">
        <v>23</v>
      </c>
      <c r="E27" s="20">
        <v>118</v>
      </c>
      <c r="F27" s="20">
        <v>118</v>
      </c>
      <c r="G27" s="7">
        <v>100</v>
      </c>
    </row>
    <row r="28" spans="1:7" x14ac:dyDescent="0.25">
      <c r="A28" s="16"/>
      <c r="B28" s="8"/>
      <c r="C28" s="16">
        <v>4170</v>
      </c>
      <c r="D28" s="9" t="s">
        <v>25</v>
      </c>
      <c r="E28" s="18">
        <v>2352</v>
      </c>
      <c r="F28" s="18">
        <v>2352</v>
      </c>
      <c r="G28" s="10">
        <v>100</v>
      </c>
    </row>
    <row r="29" spans="1:7" x14ac:dyDescent="0.25">
      <c r="A29" s="16"/>
      <c r="B29" s="8"/>
      <c r="C29" s="16">
        <v>4210</v>
      </c>
      <c r="D29" s="9" t="s">
        <v>26</v>
      </c>
      <c r="E29" s="18">
        <v>2616</v>
      </c>
      <c r="F29" s="18">
        <v>2606.92</v>
      </c>
      <c r="G29" s="36">
        <f>F29/E29%</f>
        <v>99.652905198776764</v>
      </c>
    </row>
    <row r="30" spans="1:7" x14ac:dyDescent="0.25">
      <c r="A30" s="16"/>
      <c r="B30" s="8"/>
      <c r="C30" s="16">
        <v>4220</v>
      </c>
      <c r="D30" s="9" t="s">
        <v>27</v>
      </c>
      <c r="E30" s="18">
        <v>2564</v>
      </c>
      <c r="F30" s="18">
        <v>2554.38</v>
      </c>
      <c r="G30" s="36">
        <f>F30/E30%</f>
        <v>99.624804992199685</v>
      </c>
    </row>
    <row r="31" spans="1:7" x14ac:dyDescent="0.25">
      <c r="A31" s="16"/>
      <c r="B31" s="8"/>
      <c r="C31" s="16">
        <v>4300</v>
      </c>
      <c r="D31" s="9" t="s">
        <v>28</v>
      </c>
      <c r="E31" s="18">
        <v>3217</v>
      </c>
      <c r="F31" s="18">
        <v>3217</v>
      </c>
      <c r="G31" s="10">
        <f>F31/E31%</f>
        <v>100</v>
      </c>
    </row>
    <row r="32" spans="1:7" x14ac:dyDescent="0.25">
      <c r="A32" s="17"/>
      <c r="B32" s="11"/>
      <c r="C32" s="17"/>
      <c r="D32" s="12"/>
      <c r="E32" s="17"/>
      <c r="F32" s="17"/>
      <c r="G32" s="13"/>
    </row>
    <row r="33" spans="1:8" s="67" customFormat="1" x14ac:dyDescent="0.25">
      <c r="A33" s="54">
        <v>852</v>
      </c>
      <c r="B33" s="55"/>
      <c r="C33" s="55"/>
      <c r="D33" s="55" t="s">
        <v>29</v>
      </c>
      <c r="E33" s="66">
        <f>SUM(E34,E43)</f>
        <v>84460</v>
      </c>
      <c r="F33" s="66">
        <f>SUM(F34,F43)</f>
        <v>79873.540000000008</v>
      </c>
      <c r="G33" s="63">
        <f>F33/E33%</f>
        <v>94.569666114136879</v>
      </c>
      <c r="H33" s="67" t="s">
        <v>46</v>
      </c>
    </row>
    <row r="34" spans="1:8" s="43" customFormat="1" x14ac:dyDescent="0.25">
      <c r="A34" s="38"/>
      <c r="B34" s="41">
        <v>85206</v>
      </c>
      <c r="C34" s="40"/>
      <c r="D34" s="41" t="s">
        <v>42</v>
      </c>
      <c r="E34" s="48">
        <f>SUM(E35:E41)</f>
        <v>62448</v>
      </c>
      <c r="F34" s="48">
        <f>SUM(F35:F41)</f>
        <v>57861.54</v>
      </c>
      <c r="G34" s="64">
        <f>F34/E34%</f>
        <v>92.655553420445813</v>
      </c>
    </row>
    <row r="35" spans="1:8" x14ac:dyDescent="0.25">
      <c r="A35" s="16"/>
      <c r="B35" s="15"/>
      <c r="C35" s="9">
        <v>4110</v>
      </c>
      <c r="D35" s="68" t="s">
        <v>43</v>
      </c>
      <c r="E35" s="37">
        <v>2000</v>
      </c>
      <c r="F35" s="37">
        <v>1902.79</v>
      </c>
      <c r="G35" s="61">
        <f>F35/E35%</f>
        <v>95.139499999999998</v>
      </c>
    </row>
    <row r="36" spans="1:8" x14ac:dyDescent="0.25">
      <c r="A36" s="16"/>
      <c r="B36" s="16"/>
      <c r="C36" s="9">
        <v>4120</v>
      </c>
      <c r="D36" s="69" t="s">
        <v>24</v>
      </c>
      <c r="E36" s="37">
        <v>300</v>
      </c>
      <c r="F36" s="37">
        <v>0</v>
      </c>
      <c r="G36" s="16">
        <v>0</v>
      </c>
    </row>
    <row r="37" spans="1:8" x14ac:dyDescent="0.25">
      <c r="A37" s="16"/>
      <c r="B37" s="16"/>
      <c r="C37" s="9">
        <v>4170</v>
      </c>
      <c r="D37" s="69" t="s">
        <v>25</v>
      </c>
      <c r="E37" s="37">
        <v>32900</v>
      </c>
      <c r="F37" s="37">
        <v>29808</v>
      </c>
      <c r="G37" s="61">
        <f>F37/E37%</f>
        <v>90.60182370820668</v>
      </c>
    </row>
    <row r="38" spans="1:8" x14ac:dyDescent="0.25">
      <c r="A38" s="16"/>
      <c r="B38" s="16"/>
      <c r="C38" s="9">
        <v>4210</v>
      </c>
      <c r="D38" s="16" t="s">
        <v>26</v>
      </c>
      <c r="E38" s="18">
        <v>8500</v>
      </c>
      <c r="F38" s="37">
        <v>8317.7199999999993</v>
      </c>
      <c r="G38" s="61">
        <f>F38/E38%</f>
        <v>97.855529411764692</v>
      </c>
    </row>
    <row r="39" spans="1:8" x14ac:dyDescent="0.25">
      <c r="A39" s="16"/>
      <c r="B39" s="16"/>
      <c r="C39" s="9">
        <v>4220</v>
      </c>
      <c r="D39" s="69" t="s">
        <v>44</v>
      </c>
      <c r="E39" s="18">
        <v>5100</v>
      </c>
      <c r="F39" s="37">
        <v>4737.45</v>
      </c>
      <c r="G39" s="61">
        <f>F39/E39%</f>
        <v>92.891176470588235</v>
      </c>
    </row>
    <row r="40" spans="1:8" x14ac:dyDescent="0.25">
      <c r="A40" s="16"/>
      <c r="B40" s="16"/>
      <c r="C40" s="9">
        <v>4240</v>
      </c>
      <c r="D40" s="69" t="s">
        <v>45</v>
      </c>
      <c r="E40" s="18">
        <v>3000</v>
      </c>
      <c r="F40" s="37">
        <v>2989.37</v>
      </c>
      <c r="G40" s="61">
        <f>F40/E40%</f>
        <v>99.645666666666656</v>
      </c>
    </row>
    <row r="41" spans="1:8" x14ac:dyDescent="0.25">
      <c r="A41" s="16"/>
      <c r="B41" s="16"/>
      <c r="C41" s="9">
        <v>4300</v>
      </c>
      <c r="D41" s="16" t="s">
        <v>21</v>
      </c>
      <c r="E41" s="18">
        <v>10648</v>
      </c>
      <c r="F41" s="37">
        <v>10106.209999999999</v>
      </c>
      <c r="G41" s="61">
        <f>F41/E41%</f>
        <v>94.91181442524416</v>
      </c>
    </row>
    <row r="42" spans="1:8" x14ac:dyDescent="0.25">
      <c r="A42" s="16"/>
      <c r="B42" s="17"/>
      <c r="C42" s="9"/>
      <c r="D42" s="17"/>
      <c r="E42" s="18"/>
      <c r="F42" s="37"/>
      <c r="G42" s="10"/>
    </row>
    <row r="43" spans="1:8" x14ac:dyDescent="0.25">
      <c r="A43" s="16"/>
      <c r="B43" s="41">
        <v>85232</v>
      </c>
      <c r="C43" s="41"/>
      <c r="D43" s="41" t="s">
        <v>30</v>
      </c>
      <c r="E43" s="42">
        <f>SUM(E44)</f>
        <v>22012</v>
      </c>
      <c r="F43" s="42">
        <f>SUM(F44)</f>
        <v>22012</v>
      </c>
      <c r="G43" s="44">
        <v>100</v>
      </c>
    </row>
    <row r="44" spans="1:8" x14ac:dyDescent="0.25">
      <c r="A44" s="17"/>
      <c r="B44" s="2"/>
      <c r="C44" s="14">
        <v>2580</v>
      </c>
      <c r="D44" s="12" t="s">
        <v>31</v>
      </c>
      <c r="E44" s="19">
        <v>22012</v>
      </c>
      <c r="F44" s="49">
        <v>22012</v>
      </c>
      <c r="G44" s="13">
        <v>100</v>
      </c>
    </row>
    <row r="47" spans="1:8" s="1" customFormat="1" x14ac:dyDescent="0.25">
      <c r="A47" s="54">
        <v>854</v>
      </c>
      <c r="B47" s="56"/>
      <c r="C47" s="55"/>
      <c r="D47" s="55" t="s">
        <v>32</v>
      </c>
      <c r="E47" s="59">
        <f>SUM(E48)</f>
        <v>30300</v>
      </c>
      <c r="F47" s="59">
        <f>SUM(F48)</f>
        <v>29787.870000000003</v>
      </c>
      <c r="G47" s="63">
        <f>F47/E47%</f>
        <v>98.309801980198031</v>
      </c>
    </row>
    <row r="48" spans="1:8" x14ac:dyDescent="0.25">
      <c r="A48" s="8"/>
      <c r="B48" s="40">
        <v>85412</v>
      </c>
      <c r="C48" s="40"/>
      <c r="D48" s="41" t="s">
        <v>33</v>
      </c>
      <c r="E48" s="50">
        <f>SUM(E49:E51)</f>
        <v>30300</v>
      </c>
      <c r="F48" s="46">
        <f>SUM(F49:F51)</f>
        <v>29787.870000000003</v>
      </c>
      <c r="G48" s="62">
        <f>F48/E48%</f>
        <v>98.309801980198031</v>
      </c>
    </row>
    <row r="49" spans="1:8" x14ac:dyDescent="0.25">
      <c r="A49" s="8"/>
      <c r="B49" s="16"/>
      <c r="C49" s="16">
        <v>4210</v>
      </c>
      <c r="D49" s="9" t="s">
        <v>34</v>
      </c>
      <c r="E49" s="29">
        <v>4900</v>
      </c>
      <c r="F49" s="52">
        <v>4892.12</v>
      </c>
      <c r="G49" s="60">
        <f>F49/E49%</f>
        <v>99.839183673469392</v>
      </c>
    </row>
    <row r="50" spans="1:8" x14ac:dyDescent="0.25">
      <c r="A50" s="8"/>
      <c r="B50" s="16"/>
      <c r="C50" s="16">
        <v>4220</v>
      </c>
      <c r="D50" s="9" t="s">
        <v>35</v>
      </c>
      <c r="E50" s="30">
        <v>4600</v>
      </c>
      <c r="F50" s="53">
        <v>4522.9399999999996</v>
      </c>
      <c r="G50" s="61">
        <f>F50/E50%</f>
        <v>98.324782608695642</v>
      </c>
    </row>
    <row r="51" spans="1:8" x14ac:dyDescent="0.25">
      <c r="A51" s="8"/>
      <c r="B51" s="16"/>
      <c r="C51" s="16">
        <v>4300</v>
      </c>
      <c r="D51" s="9" t="s">
        <v>21</v>
      </c>
      <c r="E51" s="30">
        <v>20800</v>
      </c>
      <c r="F51" s="53">
        <v>20372.810000000001</v>
      </c>
      <c r="G51" s="61">
        <f>F51/E51%</f>
        <v>97.946201923076927</v>
      </c>
    </row>
    <row r="52" spans="1:8" x14ac:dyDescent="0.25">
      <c r="A52" s="11"/>
      <c r="B52" s="17"/>
      <c r="C52" s="17"/>
      <c r="D52" s="12"/>
      <c r="E52" s="31"/>
      <c r="F52" s="11"/>
      <c r="G52" s="17"/>
    </row>
    <row r="53" spans="1:8" x14ac:dyDescent="0.25">
      <c r="A53" s="5"/>
      <c r="B53" s="6"/>
      <c r="C53" s="6"/>
      <c r="D53" s="6"/>
      <c r="E53" s="6"/>
      <c r="F53" s="6"/>
      <c r="G53" s="10"/>
    </row>
    <row r="54" spans="1:8" s="58" customFormat="1" x14ac:dyDescent="0.25">
      <c r="A54" s="54">
        <v>926</v>
      </c>
      <c r="B54" s="55"/>
      <c r="C54" s="55"/>
      <c r="D54" s="56" t="s">
        <v>36</v>
      </c>
      <c r="E54" s="57">
        <f>SUM(E56:E57)</f>
        <v>14363</v>
      </c>
      <c r="F54" s="57">
        <f>SUM(F55)</f>
        <v>13828.5</v>
      </c>
      <c r="G54" s="65">
        <f>F54/E54%</f>
        <v>96.278632597646734</v>
      </c>
    </row>
    <row r="55" spans="1:8" s="43" customFormat="1" x14ac:dyDescent="0.25">
      <c r="A55" s="51"/>
      <c r="B55" s="40">
        <v>92695</v>
      </c>
      <c r="C55" s="41"/>
      <c r="D55" s="40" t="s">
        <v>37</v>
      </c>
      <c r="E55" s="42">
        <f>SUM(E56:E57)</f>
        <v>14363</v>
      </c>
      <c r="F55" s="42">
        <f>SUM(F56:F57)</f>
        <v>13828.5</v>
      </c>
      <c r="G55" s="64">
        <f>F55/E55%</f>
        <v>96.278632597646734</v>
      </c>
    </row>
    <row r="56" spans="1:8" x14ac:dyDescent="0.25">
      <c r="A56" s="8"/>
      <c r="B56" s="16"/>
      <c r="C56" s="6">
        <v>4210</v>
      </c>
      <c r="D56" s="16" t="s">
        <v>26</v>
      </c>
      <c r="E56" s="18">
        <v>6963</v>
      </c>
      <c r="F56" s="18">
        <v>6963</v>
      </c>
      <c r="G56" s="16">
        <v>100</v>
      </c>
    </row>
    <row r="57" spans="1:8" x14ac:dyDescent="0.25">
      <c r="A57" s="8"/>
      <c r="B57" s="16"/>
      <c r="C57" s="9">
        <v>4300</v>
      </c>
      <c r="D57" s="16" t="s">
        <v>21</v>
      </c>
      <c r="E57" s="18">
        <v>7400</v>
      </c>
      <c r="F57" s="18">
        <v>6865.5</v>
      </c>
      <c r="G57" s="61">
        <f>F57/E57%</f>
        <v>92.777027027027032</v>
      </c>
    </row>
    <row r="58" spans="1:8" x14ac:dyDescent="0.25">
      <c r="A58" s="27"/>
      <c r="B58" s="32"/>
      <c r="C58" s="28"/>
      <c r="D58" s="32" t="s">
        <v>38</v>
      </c>
      <c r="E58" s="33">
        <f>SUM(E54,E47,E33,E22)</f>
        <v>141100</v>
      </c>
      <c r="F58" s="33">
        <f>SUM(F22,F33,F47,F54)</f>
        <v>135448.21000000002</v>
      </c>
      <c r="G58" s="32"/>
      <c r="H58" t="s">
        <v>47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2015-03-20T10:35:48Z</dcterms:modified>
</cp:coreProperties>
</file>